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htkPvL\Downloads\"/>
    </mc:Choice>
  </mc:AlternateContent>
  <bookViews>
    <workbookView xWindow="0" yWindow="0" windowWidth="30180" windowHeight="14328"/>
  </bookViews>
  <sheets>
    <sheet name="BL43" sheetId="2" r:id="rId1"/>
    <sheet name="BL42" sheetId="1" r:id="rId2"/>
    <sheet name="BL41" sheetId="3" r:id="rId3"/>
    <sheet name="BL40" sheetId="4" r:id="rId4"/>
    <sheet name="BL39" sheetId="5" r:id="rId5"/>
    <sheet name="BL38" sheetId="6" r:id="rId6"/>
    <sheet name="BL37" sheetId="7" r:id="rId7"/>
    <sheet name="BL36" sheetId="8" r:id="rId8"/>
    <sheet name="BL35" sheetId="9" r:id="rId9"/>
    <sheet name="BL34" sheetId="10" r:id="rId10"/>
    <sheet name="BL33" sheetId="11" r:id="rId11"/>
    <sheet name="BL32" sheetId="12" r:id="rId12"/>
    <sheet name="BL31" sheetId="13" r:id="rId13"/>
  </sheets>
  <definedNames>
    <definedName name="_xlnm._FilterDatabase" localSheetId="12" hidden="1">'BL31'!$A$1:$F$17</definedName>
    <definedName name="_xlnm._FilterDatabase" localSheetId="11" hidden="1">'BL32'!$A$1:$F$17</definedName>
    <definedName name="_xlnm._FilterDatabase" localSheetId="10" hidden="1">'BL33'!$A$1:$F$17</definedName>
    <definedName name="_xlnm._FilterDatabase" localSheetId="9" hidden="1">'BL34'!$A$1:$F$17</definedName>
    <definedName name="_xlnm._FilterDatabase" localSheetId="8" hidden="1">'BL35'!$A$1:$F$17</definedName>
    <definedName name="_xlnm._FilterDatabase" localSheetId="7" hidden="1">'BL36'!$A$1:$F$12</definedName>
    <definedName name="_xlnm._FilterDatabase" localSheetId="6" hidden="1">'BL37'!$A$1:$F$11</definedName>
    <definedName name="_xlnm._FilterDatabase" localSheetId="5" hidden="1">'BL38'!$A$1:$F$11</definedName>
    <definedName name="_xlnm._FilterDatabase" localSheetId="4" hidden="1">'BL39'!$A$1:$F$9</definedName>
    <definedName name="_xlnm._FilterDatabase" localSheetId="3" hidden="1">'BL40'!$A$1:$F$13</definedName>
    <definedName name="_xlnm._FilterDatabase" localSheetId="2" hidden="1">'BL41'!$A$1:$F$17</definedName>
    <definedName name="_xlnm._FilterDatabase" localSheetId="1" hidden="1">'BL42'!$A$1:$F$17</definedName>
    <definedName name="_xlnm._FilterDatabase" localSheetId="0" hidden="1">'BL43'!$A$1:$F$15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3" l="1"/>
  <c r="F3" i="13"/>
  <c r="F2" i="13"/>
  <c r="E2" i="13"/>
  <c r="E3" i="12"/>
  <c r="F3" i="12"/>
  <c r="E4" i="12"/>
  <c r="F4" i="12"/>
  <c r="E5" i="12"/>
  <c r="F5" i="12"/>
  <c r="E6" i="12"/>
  <c r="F6" i="12"/>
  <c r="E7" i="12"/>
  <c r="F7" i="12"/>
  <c r="E8" i="12"/>
  <c r="F8" i="12"/>
  <c r="F2" i="12"/>
  <c r="E2" i="12"/>
  <c r="E3" i="11"/>
  <c r="F3" i="11"/>
  <c r="E4" i="11"/>
  <c r="F4" i="11"/>
  <c r="E5" i="11"/>
  <c r="F5" i="11"/>
  <c r="E6" i="11"/>
  <c r="F6" i="11"/>
  <c r="F2" i="11"/>
  <c r="E2" i="11"/>
  <c r="E3" i="10"/>
  <c r="F3" i="10"/>
  <c r="E4" i="10"/>
  <c r="F4" i="10"/>
  <c r="E5" i="10"/>
  <c r="F5" i="10"/>
  <c r="E6" i="10"/>
  <c r="F6" i="10"/>
  <c r="E7" i="10"/>
  <c r="F7" i="10"/>
  <c r="E8" i="10"/>
  <c r="F8" i="10"/>
  <c r="E9" i="10"/>
  <c r="F9" i="10"/>
  <c r="F2" i="10"/>
  <c r="E2" i="10"/>
  <c r="E3" i="9"/>
  <c r="F3" i="9"/>
  <c r="E4" i="9"/>
  <c r="F4" i="9"/>
  <c r="E5" i="9"/>
  <c r="F5" i="9"/>
  <c r="E6" i="9"/>
  <c r="F6" i="9"/>
  <c r="F2" i="9"/>
  <c r="E2" i="9"/>
  <c r="E3" i="8"/>
  <c r="F3" i="8"/>
  <c r="E4" i="8"/>
  <c r="F4" i="8"/>
  <c r="E5" i="8"/>
  <c r="F5" i="8"/>
  <c r="E6" i="8"/>
  <c r="F6" i="8"/>
  <c r="E7" i="8"/>
  <c r="F7" i="8"/>
  <c r="E8" i="8"/>
  <c r="F8" i="8"/>
  <c r="E9" i="8"/>
  <c r="F9" i="8"/>
  <c r="E10" i="8"/>
  <c r="F10" i="8"/>
  <c r="E11" i="8"/>
  <c r="F11" i="8"/>
  <c r="E12" i="8"/>
  <c r="F12" i="8"/>
  <c r="F2" i="8"/>
  <c r="E2" i="8"/>
  <c r="E3" i="7"/>
  <c r="F3" i="7"/>
  <c r="E4" i="7"/>
  <c r="F4" i="7"/>
  <c r="E5" i="7"/>
  <c r="F5" i="7"/>
  <c r="E6" i="7"/>
  <c r="F6" i="7"/>
  <c r="E7" i="7"/>
  <c r="F7" i="7"/>
  <c r="E8" i="7"/>
  <c r="F8" i="7"/>
  <c r="F2" i="7"/>
  <c r="E2" i="7"/>
  <c r="E3" i="6"/>
  <c r="F3" i="6"/>
  <c r="E4" i="6"/>
  <c r="F4" i="6"/>
  <c r="E5" i="6"/>
  <c r="F5" i="6"/>
  <c r="E6" i="6"/>
  <c r="F6" i="6"/>
  <c r="E7" i="6"/>
  <c r="F7" i="6"/>
  <c r="E8" i="6"/>
  <c r="F8" i="6"/>
  <c r="E9" i="6"/>
  <c r="F9" i="6"/>
  <c r="E10" i="6"/>
  <c r="F10" i="6"/>
  <c r="E11" i="6"/>
  <c r="F11" i="6"/>
  <c r="E3" i="5"/>
  <c r="F3" i="5"/>
  <c r="E4" i="5"/>
  <c r="F4" i="5"/>
  <c r="E5" i="5"/>
  <c r="F5" i="5"/>
  <c r="E6" i="5"/>
  <c r="F6" i="5"/>
  <c r="E7" i="5"/>
  <c r="F7" i="5"/>
  <c r="E8" i="5"/>
  <c r="F8" i="5"/>
  <c r="E9" i="5"/>
  <c r="F9" i="5"/>
  <c r="F2" i="6"/>
  <c r="E2" i="6"/>
  <c r="F2" i="5"/>
  <c r="E2" i="5"/>
  <c r="E3" i="4"/>
  <c r="F3" i="4"/>
  <c r="E4" i="4"/>
  <c r="F4" i="4"/>
  <c r="E5" i="4"/>
  <c r="F5" i="4"/>
  <c r="E6" i="4"/>
  <c r="F6" i="4"/>
  <c r="E7" i="4"/>
  <c r="F7" i="4"/>
  <c r="E8" i="4"/>
  <c r="F8" i="4"/>
  <c r="E9" i="4"/>
  <c r="F9" i="4"/>
  <c r="E10" i="4"/>
  <c r="F10" i="4"/>
  <c r="E11" i="4"/>
  <c r="F11" i="4"/>
  <c r="E12" i="4"/>
  <c r="F12" i="4"/>
  <c r="E13" i="4"/>
  <c r="F13" i="4"/>
  <c r="F2" i="4"/>
  <c r="E2" i="4"/>
  <c r="E3" i="3"/>
  <c r="F3" i="3"/>
  <c r="E4" i="3"/>
  <c r="F4" i="3"/>
  <c r="E5" i="3"/>
  <c r="F5" i="3"/>
  <c r="E6" i="3"/>
  <c r="F6" i="3"/>
  <c r="E7" i="3"/>
  <c r="F7" i="3"/>
  <c r="E8" i="3"/>
  <c r="F8" i="3"/>
  <c r="F2" i="3"/>
  <c r="E2" i="3"/>
  <c r="E3" i="2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F2" i="2"/>
  <c r="E2" i="2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F2" i="1"/>
  <c r="E2" i="1"/>
</calcChain>
</file>

<file path=xl/sharedStrings.xml><?xml version="1.0" encoding="utf-8"?>
<sst xmlns="http://schemas.openxmlformats.org/spreadsheetml/2006/main" count="190" uniqueCount="44">
  <si>
    <t>AlkstarS e.V.</t>
  </si>
  <si>
    <t>BK-LAN</t>
  </si>
  <si>
    <t>Computer Club Südhessen e.V.</t>
  </si>
  <si>
    <t>Crew of Captains</t>
  </si>
  <si>
    <t>30 cm unbuffed</t>
  </si>
  <si>
    <t>Kewler Bembelbomber</t>
  </si>
  <si>
    <t>Guck net so, halts Maul, geh weider!</t>
  </si>
  <si>
    <t>The dark Fighters</t>
  </si>
  <si>
    <t>BeastVision</t>
  </si>
  <si>
    <t>Beer for Knee</t>
  </si>
  <si>
    <t>Tactical Assault Team</t>
  </si>
  <si>
    <t>fusion Gaming</t>
  </si>
  <si>
    <t>Volksfront von Judäa</t>
  </si>
  <si>
    <t>Meter till the End</t>
  </si>
  <si>
    <t>We Better Them They</t>
  </si>
  <si>
    <t>Shadow Warrior</t>
  </si>
  <si>
    <t>id</t>
  </si>
  <si>
    <t>Clan Name</t>
  </si>
  <si>
    <t>Meter</t>
  </si>
  <si>
    <t>User</t>
  </si>
  <si>
    <t>ProKopf</t>
  </si>
  <si>
    <t>aLFr3d</t>
  </si>
  <si>
    <t>eJunkiez</t>
  </si>
  <si>
    <t>The Veterans Club</t>
  </si>
  <si>
    <t>Ob du Behindert bist?</t>
  </si>
  <si>
    <t>Executides</t>
  </si>
  <si>
    <t>AnDerTheker</t>
  </si>
  <si>
    <t>CARRY GERMANY</t>
  </si>
  <si>
    <t>Beautiful Dwarves</t>
  </si>
  <si>
    <t>Ham wir no Pepps?</t>
  </si>
  <si>
    <t>Stuggi</t>
  </si>
  <si>
    <t>Einserbasis</t>
  </si>
  <si>
    <t>MorgenStundhatStuhlimMund</t>
  </si>
  <si>
    <t>Convention-X-Treme</t>
  </si>
  <si>
    <t>Die 5 lustigen 4</t>
  </si>
  <si>
    <t>Meme Patrol</t>
  </si>
  <si>
    <t>The Lunatic Asylum</t>
  </si>
  <si>
    <t>Vittel Naturell</t>
  </si>
  <si>
    <t>Saarländisches Gaming</t>
  </si>
  <si>
    <t>BoerdeLAN e.V.</t>
  </si>
  <si>
    <t>Pugnantori-Gaming</t>
  </si>
  <si>
    <t>Total Harte Chiller</t>
  </si>
  <si>
    <t>Now we have the Salad</t>
  </si>
  <si>
    <t>Team Fuffy Rainbow Unicorn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</si>
</sst>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Standard" xfId="0" builtinId="0"/>
  </cellStyles>
  <dxfs count="38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G16" sqref="G16"/>
    </sheetView>
  </sheetViews>
  <sheetFormatPr baseColWidth="10" defaultRowHeight="14.4" x14ac:dyDescent="0.3"/>
  <cols>
    <col min="1" max="1" width="4.6640625" style="3" bestFit="1" customWidth="1"/>
    <col min="2" max="2" width="30.5546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1</v>
      </c>
      <c r="B2" s="1" t="s">
        <v>2</v>
      </c>
      <c r="C2" s="3">
        <v>39</v>
      </c>
      <c r="D2" s="3">
        <v>25</v>
      </c>
      <c r="E2" s="2">
        <f>C2/D2</f>
        <v>1.56</v>
      </c>
      <c r="F2" s="2">
        <f>( (1+C2/D2)^(0.5+(0.01*D2^0.65)) ) / D2^0.05</f>
        <v>1.4699542622971047</v>
      </c>
    </row>
    <row r="3" spans="1:6" x14ac:dyDescent="0.3">
      <c r="A3" s="3">
        <v>323</v>
      </c>
      <c r="B3" s="1" t="s">
        <v>0</v>
      </c>
      <c r="C3" s="3">
        <v>38</v>
      </c>
      <c r="D3" s="3">
        <v>14</v>
      </c>
      <c r="E3" s="2">
        <f t="shared" ref="E3:E15" si="0">C3/D3</f>
        <v>2.7142857142857144</v>
      </c>
      <c r="F3" s="2">
        <f t="shared" ref="F3:F15" si="1">( (1+C3/D3)^(0.5+(0.01*D3^0.65)) ) / D3^0.05</f>
        <v>1.8168105345197092</v>
      </c>
    </row>
    <row r="4" spans="1:6" x14ac:dyDescent="0.3">
      <c r="A4" s="3">
        <v>310</v>
      </c>
      <c r="B4" s="1" t="s">
        <v>22</v>
      </c>
      <c r="C4" s="3">
        <v>14</v>
      </c>
      <c r="D4" s="3">
        <v>8</v>
      </c>
      <c r="E4" s="2">
        <f t="shared" si="0"/>
        <v>1.75</v>
      </c>
      <c r="F4" s="2">
        <f t="shared" si="1"/>
        <v>1.5541271373939851</v>
      </c>
    </row>
    <row r="5" spans="1:6" x14ac:dyDescent="0.3">
      <c r="A5" s="3">
        <v>448</v>
      </c>
      <c r="B5" s="1" t="s">
        <v>13</v>
      </c>
      <c r="C5" s="3">
        <v>12</v>
      </c>
      <c r="D5" s="3">
        <v>3</v>
      </c>
      <c r="E5" s="2">
        <f t="shared" si="0"/>
        <v>4</v>
      </c>
      <c r="F5" s="2">
        <f t="shared" si="1"/>
        <v>2.1872796319572325</v>
      </c>
    </row>
    <row r="6" spans="1:6" x14ac:dyDescent="0.3">
      <c r="A6" s="3">
        <v>348</v>
      </c>
      <c r="B6" s="1" t="s">
        <v>23</v>
      </c>
      <c r="C6" s="3">
        <v>12</v>
      </c>
      <c r="D6" s="3">
        <v>7</v>
      </c>
      <c r="E6" s="2">
        <f t="shared" si="0"/>
        <v>1.7142857142857142</v>
      </c>
      <c r="F6" s="2">
        <f t="shared" si="1"/>
        <v>1.5485857675197188</v>
      </c>
    </row>
    <row r="7" spans="1:6" x14ac:dyDescent="0.3">
      <c r="A7" s="3">
        <v>432</v>
      </c>
      <c r="B7" s="1" t="s">
        <v>24</v>
      </c>
      <c r="C7" s="3">
        <v>8</v>
      </c>
      <c r="D7" s="3">
        <v>6</v>
      </c>
      <c r="E7" s="2">
        <f t="shared" si="0"/>
        <v>1.3333333333333333</v>
      </c>
      <c r="F7" s="2">
        <f t="shared" si="1"/>
        <v>1.4350719607196847</v>
      </c>
    </row>
    <row r="8" spans="1:6" x14ac:dyDescent="0.3">
      <c r="A8" s="3">
        <v>304</v>
      </c>
      <c r="B8" s="1" t="s">
        <v>1</v>
      </c>
      <c r="C8" s="3">
        <v>8</v>
      </c>
      <c r="D8" s="3">
        <v>4</v>
      </c>
      <c r="E8" s="2">
        <f t="shared" si="0"/>
        <v>2</v>
      </c>
      <c r="F8" s="2">
        <f t="shared" si="1"/>
        <v>1.6603732623189262</v>
      </c>
    </row>
    <row r="9" spans="1:6" x14ac:dyDescent="0.3">
      <c r="A9" s="3">
        <v>426</v>
      </c>
      <c r="B9" s="1" t="s">
        <v>7</v>
      </c>
      <c r="C9" s="3">
        <v>6</v>
      </c>
      <c r="D9" s="3">
        <v>3</v>
      </c>
      <c r="E9" s="2">
        <f t="shared" si="0"/>
        <v>2</v>
      </c>
      <c r="F9" s="2">
        <f t="shared" si="1"/>
        <v>1.6766755070398729</v>
      </c>
    </row>
    <row r="10" spans="1:6" x14ac:dyDescent="0.3">
      <c r="A10" s="3">
        <v>447</v>
      </c>
      <c r="B10" s="1" t="s">
        <v>6</v>
      </c>
      <c r="C10" s="3">
        <v>6</v>
      </c>
      <c r="D10" s="3">
        <v>8</v>
      </c>
      <c r="E10" s="2">
        <f t="shared" si="0"/>
        <v>0.75</v>
      </c>
      <c r="F10" s="2">
        <f t="shared" si="1"/>
        <v>1.2183018290324386</v>
      </c>
    </row>
    <row r="11" spans="1:6" x14ac:dyDescent="0.3">
      <c r="A11" s="3">
        <v>342</v>
      </c>
      <c r="B11" s="1" t="s">
        <v>25</v>
      </c>
      <c r="C11" s="3">
        <v>3</v>
      </c>
      <c r="D11" s="3">
        <v>5</v>
      </c>
      <c r="E11" s="2">
        <f t="shared" si="0"/>
        <v>0.6</v>
      </c>
      <c r="F11" s="2">
        <f t="shared" si="1"/>
        <v>1.1828291662234978</v>
      </c>
    </row>
    <row r="12" spans="1:6" x14ac:dyDescent="0.3">
      <c r="A12" s="3">
        <v>322</v>
      </c>
      <c r="B12" s="1" t="s">
        <v>26</v>
      </c>
      <c r="C12" s="3">
        <v>2</v>
      </c>
      <c r="D12" s="3">
        <v>1</v>
      </c>
      <c r="E12" s="2">
        <f t="shared" si="0"/>
        <v>2</v>
      </c>
      <c r="F12" s="2">
        <f t="shared" si="1"/>
        <v>1.7511842392608012</v>
      </c>
    </row>
    <row r="13" spans="1:6" x14ac:dyDescent="0.3">
      <c r="A13" s="3">
        <v>445</v>
      </c>
      <c r="B13" s="1" t="s">
        <v>27</v>
      </c>
      <c r="C13" s="3">
        <v>1</v>
      </c>
      <c r="D13" s="3">
        <v>3</v>
      </c>
      <c r="E13" s="2">
        <f t="shared" si="0"/>
        <v>0.33333333333333331</v>
      </c>
      <c r="F13" s="2">
        <f t="shared" si="1"/>
        <v>1.0994234194868693</v>
      </c>
    </row>
    <row r="14" spans="1:6" x14ac:dyDescent="0.3">
      <c r="A14" s="3">
        <v>446</v>
      </c>
      <c r="B14" s="1" t="s">
        <v>28</v>
      </c>
      <c r="C14" s="3">
        <v>1</v>
      </c>
      <c r="D14" s="3">
        <v>2</v>
      </c>
      <c r="E14" s="2">
        <f t="shared" si="0"/>
        <v>0.5</v>
      </c>
      <c r="F14" s="2">
        <f t="shared" si="1"/>
        <v>1.1905764773224401</v>
      </c>
    </row>
    <row r="15" spans="1:6" x14ac:dyDescent="0.3">
      <c r="A15" s="3">
        <v>449</v>
      </c>
      <c r="B15" s="1" t="s">
        <v>29</v>
      </c>
      <c r="C15" s="3">
        <v>1</v>
      </c>
      <c r="D15" s="3">
        <v>2</v>
      </c>
      <c r="E15" s="2">
        <f t="shared" si="0"/>
        <v>0.5</v>
      </c>
      <c r="F15" s="2">
        <f t="shared" si="1"/>
        <v>1.1905764773224401</v>
      </c>
    </row>
  </sheetData>
  <autoFilter ref="A1:F15"/>
  <conditionalFormatting sqref="F2:F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13" priority="1">
      <formula>AND($D1&lt;=3,$D1&gt;=1)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G18" sqref="G18"/>
    </sheetView>
  </sheetViews>
  <sheetFormatPr baseColWidth="10" defaultRowHeight="14.4" x14ac:dyDescent="0.3"/>
  <cols>
    <col min="1" max="1" width="4.6640625" style="3" bestFit="1" customWidth="1"/>
    <col min="2" max="2" width="30.5546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323</v>
      </c>
      <c r="B2" s="1" t="s">
        <v>0</v>
      </c>
      <c r="C2" s="3">
        <v>22</v>
      </c>
      <c r="D2" s="3">
        <v>14</v>
      </c>
      <c r="E2" s="2">
        <f>C2/D2</f>
        <v>1.5714285714285714</v>
      </c>
      <c r="F2" s="2">
        <f>( (1+C2/D2)^(0.5+(0.01*D2^0.65)) ) / D2^0.05</f>
        <v>1.4810909323676824</v>
      </c>
    </row>
    <row r="3" spans="1:6" x14ac:dyDescent="0.3">
      <c r="A3" s="3">
        <v>304</v>
      </c>
      <c r="B3" s="1" t="s">
        <v>1</v>
      </c>
      <c r="C3" s="3">
        <v>20</v>
      </c>
      <c r="D3" s="3">
        <v>17</v>
      </c>
      <c r="E3" s="2">
        <f t="shared" ref="E3:E17" si="0">C3/D3</f>
        <v>1.1764705882352942</v>
      </c>
      <c r="F3" s="2">
        <f t="shared" ref="F3:F17" si="1">( (1+C3/D3)^(0.5+(0.01*D3^0.65)) ) / D3^0.05</f>
        <v>1.3447900975161691</v>
      </c>
    </row>
    <row r="4" spans="1:6" x14ac:dyDescent="0.3">
      <c r="A4" s="3">
        <v>1</v>
      </c>
      <c r="B4" s="1" t="s">
        <v>2</v>
      </c>
      <c r="C4" s="3">
        <v>16</v>
      </c>
      <c r="D4" s="3">
        <v>24</v>
      </c>
      <c r="E4" s="2">
        <f t="shared" si="0"/>
        <v>0.66666666666666663</v>
      </c>
      <c r="F4" s="2">
        <f t="shared" si="1"/>
        <v>1.1466215762377951</v>
      </c>
    </row>
    <row r="5" spans="1:6" x14ac:dyDescent="0.3">
      <c r="A5" s="3">
        <v>367</v>
      </c>
      <c r="B5" s="1" t="s">
        <v>3</v>
      </c>
      <c r="C5" s="3">
        <v>14</v>
      </c>
      <c r="D5" s="3">
        <v>8</v>
      </c>
      <c r="E5" s="2">
        <f t="shared" si="0"/>
        <v>1.75</v>
      </c>
      <c r="F5" s="2">
        <f t="shared" si="1"/>
        <v>1.5541271373939851</v>
      </c>
    </row>
    <row r="6" spans="1:6" x14ac:dyDescent="0.3">
      <c r="A6" s="3">
        <v>424</v>
      </c>
      <c r="B6" s="1" t="s">
        <v>4</v>
      </c>
      <c r="C6" s="3">
        <v>7</v>
      </c>
      <c r="D6" s="3">
        <v>8</v>
      </c>
      <c r="E6" s="2">
        <f t="shared" si="0"/>
        <v>0.875</v>
      </c>
      <c r="F6" s="2">
        <f t="shared" si="1"/>
        <v>1.2644283088425441</v>
      </c>
    </row>
    <row r="7" spans="1:6" x14ac:dyDescent="0.3">
      <c r="A7" s="3">
        <v>347</v>
      </c>
      <c r="B7" s="1" t="s">
        <v>5</v>
      </c>
      <c r="C7" s="3">
        <v>5</v>
      </c>
      <c r="D7" s="3">
        <v>4</v>
      </c>
      <c r="E7" s="2">
        <f t="shared" si="0"/>
        <v>1.25</v>
      </c>
      <c r="F7" s="2">
        <f t="shared" si="1"/>
        <v>1.4277757791091756</v>
      </c>
    </row>
    <row r="8" spans="1:6" x14ac:dyDescent="0.3">
      <c r="A8" s="3">
        <v>447</v>
      </c>
      <c r="B8" s="1" t="s">
        <v>6</v>
      </c>
      <c r="C8" s="3">
        <v>5</v>
      </c>
      <c r="D8" s="3">
        <v>3</v>
      </c>
      <c r="E8" s="2">
        <f t="shared" si="0"/>
        <v>1.6666666666666667</v>
      </c>
      <c r="F8" s="2">
        <f t="shared" si="1"/>
        <v>1.5769867656833936</v>
      </c>
    </row>
    <row r="9" spans="1:6" x14ac:dyDescent="0.3">
      <c r="A9" s="3">
        <v>426</v>
      </c>
      <c r="B9" s="1" t="s">
        <v>7</v>
      </c>
      <c r="C9" s="3">
        <v>4</v>
      </c>
      <c r="D9" s="3">
        <v>4</v>
      </c>
      <c r="E9" s="2">
        <f t="shared" si="0"/>
        <v>1</v>
      </c>
      <c r="F9" s="2">
        <f t="shared" si="1"/>
        <v>1.3422216083341736</v>
      </c>
    </row>
    <row r="10" spans="1:6" x14ac:dyDescent="0.3">
      <c r="A10" s="3">
        <v>412</v>
      </c>
      <c r="B10" s="1" t="s">
        <v>8</v>
      </c>
      <c r="C10" s="3">
        <v>4</v>
      </c>
      <c r="D10" s="3">
        <v>5</v>
      </c>
      <c r="E10" s="2">
        <f t="shared" si="0"/>
        <v>0.8</v>
      </c>
      <c r="F10" s="2">
        <f t="shared" si="1"/>
        <v>1.2587932555674419</v>
      </c>
    </row>
    <row r="11" spans="1:6" x14ac:dyDescent="0.3">
      <c r="A11" s="3">
        <v>450</v>
      </c>
      <c r="B11" s="1" t="s">
        <v>9</v>
      </c>
      <c r="C11" s="3">
        <v>2</v>
      </c>
      <c r="D11" s="3">
        <v>1</v>
      </c>
      <c r="E11" s="2">
        <f t="shared" si="0"/>
        <v>2</v>
      </c>
      <c r="F11" s="2">
        <f t="shared" si="1"/>
        <v>1.7511842392608012</v>
      </c>
    </row>
    <row r="12" spans="1:6" x14ac:dyDescent="0.3">
      <c r="A12" s="3">
        <v>338</v>
      </c>
      <c r="B12" s="1" t="s">
        <v>10</v>
      </c>
      <c r="C12" s="3">
        <v>2</v>
      </c>
      <c r="D12" s="3">
        <v>4</v>
      </c>
      <c r="E12" s="2">
        <f t="shared" si="0"/>
        <v>0.5</v>
      </c>
      <c r="F12" s="2">
        <f t="shared" si="1"/>
        <v>1.1541931841879982</v>
      </c>
    </row>
    <row r="13" spans="1:6" x14ac:dyDescent="0.3">
      <c r="A13" s="3">
        <v>390</v>
      </c>
      <c r="B13" s="1" t="s">
        <v>11</v>
      </c>
      <c r="C13" s="3">
        <v>2</v>
      </c>
      <c r="D13" s="3">
        <v>5</v>
      </c>
      <c r="E13" s="2">
        <f t="shared" si="0"/>
        <v>0.4</v>
      </c>
      <c r="F13" s="2">
        <f t="shared" si="1"/>
        <v>1.1022376390107933</v>
      </c>
    </row>
    <row r="14" spans="1:6" x14ac:dyDescent="0.3">
      <c r="A14" s="3">
        <v>407</v>
      </c>
      <c r="B14" s="1" t="s">
        <v>12</v>
      </c>
      <c r="C14" s="3">
        <v>2</v>
      </c>
      <c r="D14" s="3">
        <v>5</v>
      </c>
      <c r="E14" s="2">
        <f t="shared" si="0"/>
        <v>0.4</v>
      </c>
      <c r="F14" s="2">
        <f t="shared" si="1"/>
        <v>1.1022376390107933</v>
      </c>
    </row>
    <row r="15" spans="1:6" x14ac:dyDescent="0.3">
      <c r="A15" s="3">
        <v>448</v>
      </c>
      <c r="B15" s="1" t="s">
        <v>13</v>
      </c>
      <c r="C15" s="3">
        <v>2</v>
      </c>
      <c r="D15" s="3">
        <v>3</v>
      </c>
      <c r="E15" s="2">
        <f t="shared" si="0"/>
        <v>0.66666666666666663</v>
      </c>
      <c r="F15" s="2">
        <f t="shared" si="1"/>
        <v>1.2348074068478341</v>
      </c>
    </row>
    <row r="16" spans="1:6" x14ac:dyDescent="0.3">
      <c r="A16" s="3">
        <v>357</v>
      </c>
      <c r="B16" s="1" t="s">
        <v>14</v>
      </c>
      <c r="C16" s="3">
        <v>1</v>
      </c>
      <c r="D16" s="3">
        <v>6</v>
      </c>
      <c r="E16" s="2">
        <f t="shared" si="0"/>
        <v>0.16666666666666666</v>
      </c>
      <c r="F16" s="2">
        <f t="shared" si="1"/>
        <v>0.99245615635400763</v>
      </c>
    </row>
    <row r="17" spans="1:6" x14ac:dyDescent="0.3">
      <c r="A17" s="3">
        <v>389</v>
      </c>
      <c r="B17" s="1" t="s">
        <v>15</v>
      </c>
      <c r="C17" s="3">
        <v>1</v>
      </c>
      <c r="D17" s="3">
        <v>5</v>
      </c>
      <c r="E17" s="2">
        <f t="shared" si="0"/>
        <v>0.2</v>
      </c>
      <c r="F17" s="2">
        <f t="shared" si="1"/>
        <v>1.0160056363233581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11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9" sqref="G9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1</v>
      </c>
      <c r="B2" s="1" t="s">
        <v>2</v>
      </c>
      <c r="C2" s="3">
        <v>33</v>
      </c>
      <c r="D2" s="3">
        <v>25</v>
      </c>
      <c r="E2" s="2">
        <f>C2/D2</f>
        <v>1.32</v>
      </c>
      <c r="F2" s="2">
        <f>( (1+C2/D2)^(0.5+(0.01*D2^0.65)) ) / D2^0.05</f>
        <v>1.388236688145122</v>
      </c>
    </row>
    <row r="3" spans="1:6" x14ac:dyDescent="0.3">
      <c r="A3" s="3">
        <v>310</v>
      </c>
      <c r="B3" s="1" t="s">
        <v>22</v>
      </c>
      <c r="C3" s="3">
        <v>30</v>
      </c>
      <c r="D3" s="3">
        <v>17</v>
      </c>
      <c r="E3" s="2">
        <f t="shared" ref="E3:E8" si="0">C3/D3</f>
        <v>1.7647058823529411</v>
      </c>
      <c r="F3" s="2">
        <f t="shared" ref="F3:F8" si="1">( (1+C3/D3)^(0.5+(0.01*D3^0.65)) ) / D3^0.05</f>
        <v>1.5387031057370932</v>
      </c>
    </row>
    <row r="4" spans="1:6" x14ac:dyDescent="0.3">
      <c r="A4" s="3">
        <v>348</v>
      </c>
      <c r="B4" s="1" t="s">
        <v>23</v>
      </c>
      <c r="C4" s="3">
        <v>10</v>
      </c>
      <c r="D4" s="3">
        <v>7</v>
      </c>
      <c r="E4" s="2">
        <f t="shared" si="0"/>
        <v>1.4285714285714286</v>
      </c>
      <c r="F4" s="2">
        <f t="shared" si="1"/>
        <v>1.4590551747004907</v>
      </c>
    </row>
    <row r="5" spans="1:6" x14ac:dyDescent="0.3">
      <c r="A5" s="3">
        <v>304</v>
      </c>
      <c r="B5" s="1" t="s">
        <v>1</v>
      </c>
      <c r="C5" s="3">
        <v>9</v>
      </c>
      <c r="D5" s="3">
        <v>14</v>
      </c>
      <c r="E5" s="2">
        <f t="shared" si="0"/>
        <v>0.6428571428571429</v>
      </c>
      <c r="F5" s="2">
        <f t="shared" si="1"/>
        <v>1.1547243396000255</v>
      </c>
    </row>
    <row r="6" spans="1:6" x14ac:dyDescent="0.3">
      <c r="A6" s="3">
        <v>323</v>
      </c>
      <c r="B6" s="1" t="s">
        <v>0</v>
      </c>
      <c r="C6" s="3">
        <v>4</v>
      </c>
      <c r="D6" s="3">
        <v>8</v>
      </c>
      <c r="E6" s="2">
        <f t="shared" si="0"/>
        <v>0.5</v>
      </c>
      <c r="F6" s="2">
        <f t="shared" si="1"/>
        <v>1.121230357778787</v>
      </c>
    </row>
    <row r="7" spans="1:6" x14ac:dyDescent="0.3">
      <c r="A7" s="3">
        <v>442</v>
      </c>
      <c r="B7" s="1" t="s">
        <v>30</v>
      </c>
      <c r="C7" s="3">
        <v>2</v>
      </c>
      <c r="D7" s="3">
        <v>3</v>
      </c>
      <c r="E7" s="2">
        <f t="shared" si="0"/>
        <v>0.66666666666666663</v>
      </c>
      <c r="F7" s="2">
        <f t="shared" si="1"/>
        <v>1.2348074068478341</v>
      </c>
    </row>
    <row r="8" spans="1:6" x14ac:dyDescent="0.3">
      <c r="A8" s="3">
        <v>413</v>
      </c>
      <c r="B8" s="1" t="s">
        <v>31</v>
      </c>
      <c r="C8" s="3">
        <v>1</v>
      </c>
      <c r="D8" s="3">
        <v>4</v>
      </c>
      <c r="E8" s="2">
        <f t="shared" si="0"/>
        <v>0.25</v>
      </c>
      <c r="F8" s="2">
        <f t="shared" si="1"/>
        <v>1.0489099649614901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10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14" sqref="G14"/>
    </sheetView>
  </sheetViews>
  <sheetFormatPr baseColWidth="10" defaultRowHeight="14.4" x14ac:dyDescent="0.3"/>
  <cols>
    <col min="1" max="1" width="4.6640625" style="3" bestFit="1" customWidth="1"/>
    <col min="2" max="2" width="30.5546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1</v>
      </c>
      <c r="B2" s="1" t="s">
        <v>2</v>
      </c>
      <c r="C2" s="3">
        <v>44</v>
      </c>
      <c r="D2" s="3">
        <v>27</v>
      </c>
      <c r="E2" s="2">
        <f>C2/D2</f>
        <v>1.6296296296296295</v>
      </c>
      <c r="F2" s="2">
        <f>( (1+C2/D2)^(0.5+(0.01*D2^0.65)) ) / D2^0.05</f>
        <v>1.493309214299704</v>
      </c>
    </row>
    <row r="3" spans="1:6" x14ac:dyDescent="0.3">
      <c r="A3" s="3">
        <v>323</v>
      </c>
      <c r="B3" s="1" t="s">
        <v>0</v>
      </c>
      <c r="C3" s="3">
        <v>43</v>
      </c>
      <c r="D3" s="3">
        <v>26</v>
      </c>
      <c r="E3" s="2">
        <f t="shared" ref="E3:E13" si="0">C3/D3</f>
        <v>1.6538461538461537</v>
      </c>
      <c r="F3" s="2">
        <f t="shared" ref="F3:F13" si="1">( (1+C3/D3)^(0.5+(0.01*D3^0.65)) ) / D3^0.05</f>
        <v>1.5011495406053894</v>
      </c>
    </row>
    <row r="4" spans="1:6" x14ac:dyDescent="0.3">
      <c r="A4" s="3">
        <v>304</v>
      </c>
      <c r="B4" s="1" t="s">
        <v>1</v>
      </c>
      <c r="C4" s="3">
        <v>25</v>
      </c>
      <c r="D4" s="3">
        <v>22</v>
      </c>
      <c r="E4" s="2">
        <f t="shared" si="0"/>
        <v>1.1363636363636365</v>
      </c>
      <c r="F4" s="2">
        <f t="shared" si="1"/>
        <v>1.3252595194321877</v>
      </c>
    </row>
    <row r="5" spans="1:6" x14ac:dyDescent="0.3">
      <c r="A5" s="3">
        <v>336</v>
      </c>
      <c r="B5" s="1" t="s">
        <v>32</v>
      </c>
      <c r="C5" s="3">
        <v>17</v>
      </c>
      <c r="D5" s="3">
        <v>11</v>
      </c>
      <c r="E5" s="2">
        <f t="shared" si="0"/>
        <v>1.5454545454545454</v>
      </c>
      <c r="F5" s="2">
        <f t="shared" si="1"/>
        <v>1.4794363575248883</v>
      </c>
    </row>
    <row r="6" spans="1:6" x14ac:dyDescent="0.3">
      <c r="A6" s="3">
        <v>310</v>
      </c>
      <c r="B6" s="1" t="s">
        <v>22</v>
      </c>
      <c r="C6" s="3">
        <v>14</v>
      </c>
      <c r="D6" s="3">
        <v>11</v>
      </c>
      <c r="E6" s="2">
        <f t="shared" si="0"/>
        <v>1.2727272727272727</v>
      </c>
      <c r="F6" s="2">
        <f t="shared" si="1"/>
        <v>1.3904272814638907</v>
      </c>
    </row>
    <row r="7" spans="1:6" x14ac:dyDescent="0.3">
      <c r="A7" s="3">
        <v>348</v>
      </c>
      <c r="B7" s="1" t="s">
        <v>23</v>
      </c>
      <c r="C7" s="3">
        <v>6</v>
      </c>
      <c r="D7" s="3">
        <v>7</v>
      </c>
      <c r="E7" s="2">
        <f t="shared" si="0"/>
        <v>0.8571428571428571</v>
      </c>
      <c r="F7" s="2">
        <f t="shared" si="1"/>
        <v>1.263838800037105</v>
      </c>
    </row>
    <row r="8" spans="1:6" x14ac:dyDescent="0.3">
      <c r="A8" s="3">
        <v>390</v>
      </c>
      <c r="B8" s="1" t="s">
        <v>11</v>
      </c>
      <c r="C8" s="3">
        <v>6</v>
      </c>
      <c r="D8" s="3">
        <v>5</v>
      </c>
      <c r="E8" s="2">
        <f t="shared" si="0"/>
        <v>1.2</v>
      </c>
      <c r="F8" s="2">
        <f t="shared" si="1"/>
        <v>1.3996206302226766</v>
      </c>
    </row>
    <row r="9" spans="1:6" x14ac:dyDescent="0.3">
      <c r="A9" s="3">
        <v>447</v>
      </c>
      <c r="B9" s="1" t="s">
        <v>6</v>
      </c>
      <c r="C9" s="3">
        <v>5</v>
      </c>
      <c r="D9" s="3">
        <v>2</v>
      </c>
      <c r="E9" s="2">
        <f t="shared" si="0"/>
        <v>2.5</v>
      </c>
      <c r="F9" s="2">
        <f t="shared" si="1"/>
        <v>1.8429767868282441</v>
      </c>
    </row>
    <row r="10" spans="1:6" x14ac:dyDescent="0.3">
      <c r="A10" s="3">
        <v>393</v>
      </c>
      <c r="B10" s="1" t="s">
        <v>33</v>
      </c>
      <c r="C10" s="3">
        <v>4</v>
      </c>
      <c r="D10" s="3">
        <v>10</v>
      </c>
      <c r="E10" s="2">
        <f t="shared" si="0"/>
        <v>0.4</v>
      </c>
      <c r="F10" s="2">
        <f t="shared" si="1"/>
        <v>1.0705114515686522</v>
      </c>
    </row>
    <row r="11" spans="1:6" x14ac:dyDescent="0.3">
      <c r="A11" s="3">
        <v>410</v>
      </c>
      <c r="B11" s="1" t="s">
        <v>34</v>
      </c>
      <c r="C11" s="3">
        <v>4</v>
      </c>
      <c r="D11" s="3">
        <v>3</v>
      </c>
      <c r="E11" s="2">
        <f t="shared" si="0"/>
        <v>1.3333333333333333</v>
      </c>
      <c r="F11" s="2">
        <f t="shared" si="1"/>
        <v>1.471118579200291</v>
      </c>
    </row>
    <row r="12" spans="1:6" x14ac:dyDescent="0.3">
      <c r="A12" s="3">
        <v>342</v>
      </c>
      <c r="B12" s="1" t="s">
        <v>25</v>
      </c>
      <c r="C12" s="3">
        <v>2</v>
      </c>
      <c r="D12" s="3">
        <v>6</v>
      </c>
      <c r="E12" s="2">
        <f t="shared" si="0"/>
        <v>0.33333333333333331</v>
      </c>
      <c r="F12" s="2">
        <f t="shared" si="1"/>
        <v>1.0655303348578113</v>
      </c>
    </row>
    <row r="13" spans="1:6" x14ac:dyDescent="0.3">
      <c r="A13" s="3">
        <v>357</v>
      </c>
      <c r="B13" s="1" t="s">
        <v>14</v>
      </c>
      <c r="C13" s="3">
        <v>1</v>
      </c>
      <c r="D13" s="3">
        <v>7</v>
      </c>
      <c r="E13" s="2">
        <f t="shared" si="0"/>
        <v>0.14285714285714285</v>
      </c>
      <c r="F13" s="2">
        <f t="shared" si="1"/>
        <v>0.9745305418917346</v>
      </c>
    </row>
  </sheetData>
  <autoFilter ref="A1:F13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9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G10" sqref="G10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323</v>
      </c>
      <c r="B2" s="1" t="s">
        <v>0</v>
      </c>
      <c r="C2" s="3">
        <v>60</v>
      </c>
      <c r="D2" s="3">
        <v>18</v>
      </c>
      <c r="E2" s="2">
        <f>C2/D2</f>
        <v>3.3333333333333335</v>
      </c>
      <c r="F2" s="2">
        <f>( (1+C2/D2)^(0.5+(0.01*D2^0.65)) ) / D2^0.05</f>
        <v>1.9830291907919442</v>
      </c>
    </row>
    <row r="3" spans="1:6" x14ac:dyDescent="0.3">
      <c r="A3" s="3">
        <v>1</v>
      </c>
      <c r="B3" s="1" t="s">
        <v>2</v>
      </c>
      <c r="C3" s="3">
        <v>31</v>
      </c>
      <c r="D3" s="3">
        <v>26</v>
      </c>
      <c r="E3" s="2">
        <f t="shared" ref="E3:E9" si="0">C3/D3</f>
        <v>1.1923076923076923</v>
      </c>
      <c r="F3" s="2">
        <f t="shared" ref="F3:F9" si="1">( (1+C3/D3)^(0.5+(0.01*D3^0.65)) ) / D3^0.05</f>
        <v>1.3428873744403793</v>
      </c>
    </row>
    <row r="4" spans="1:6" x14ac:dyDescent="0.3">
      <c r="A4" s="3">
        <v>310</v>
      </c>
      <c r="B4" s="1" t="s">
        <v>22</v>
      </c>
      <c r="C4" s="3">
        <v>22</v>
      </c>
      <c r="D4" s="3">
        <v>14</v>
      </c>
      <c r="E4" s="2">
        <f t="shared" si="0"/>
        <v>1.5714285714285714</v>
      </c>
      <c r="F4" s="2">
        <f t="shared" si="1"/>
        <v>1.4810909323676824</v>
      </c>
    </row>
    <row r="5" spans="1:6" x14ac:dyDescent="0.3">
      <c r="A5" s="3">
        <v>304</v>
      </c>
      <c r="B5" s="1" t="s">
        <v>1</v>
      </c>
      <c r="C5" s="3">
        <v>12</v>
      </c>
      <c r="D5" s="3">
        <v>19</v>
      </c>
      <c r="E5" s="2">
        <f t="shared" si="0"/>
        <v>0.63157894736842102</v>
      </c>
      <c r="F5" s="2">
        <f t="shared" si="1"/>
        <v>1.139671984028553</v>
      </c>
    </row>
    <row r="6" spans="1:6" x14ac:dyDescent="0.3">
      <c r="A6" s="3">
        <v>338</v>
      </c>
      <c r="B6" s="1" t="s">
        <v>10</v>
      </c>
      <c r="C6" s="3">
        <v>4</v>
      </c>
      <c r="D6" s="3">
        <v>4</v>
      </c>
      <c r="E6" s="2">
        <f t="shared" si="0"/>
        <v>1</v>
      </c>
      <c r="F6" s="2">
        <f t="shared" si="1"/>
        <v>1.3422216083341736</v>
      </c>
    </row>
    <row r="7" spans="1:6" x14ac:dyDescent="0.3">
      <c r="A7" s="3">
        <v>386</v>
      </c>
      <c r="B7" s="1" t="s">
        <v>35</v>
      </c>
      <c r="C7" s="3">
        <v>4</v>
      </c>
      <c r="D7" s="3">
        <v>5</v>
      </c>
      <c r="E7" s="2">
        <f t="shared" si="0"/>
        <v>0.8</v>
      </c>
      <c r="F7" s="2">
        <f t="shared" si="1"/>
        <v>1.2587932555674419</v>
      </c>
    </row>
    <row r="8" spans="1:6" x14ac:dyDescent="0.3">
      <c r="A8" s="3">
        <v>413</v>
      </c>
      <c r="B8" s="1" t="s">
        <v>31</v>
      </c>
      <c r="C8" s="3">
        <v>1</v>
      </c>
      <c r="D8" s="3">
        <v>2</v>
      </c>
      <c r="E8" s="2">
        <f t="shared" si="0"/>
        <v>0.5</v>
      </c>
      <c r="F8" s="2">
        <f t="shared" si="1"/>
        <v>1.1905764773224401</v>
      </c>
    </row>
    <row r="9" spans="1:6" x14ac:dyDescent="0.3">
      <c r="A9" s="3">
        <v>441</v>
      </c>
      <c r="B9" s="1" t="s">
        <v>36</v>
      </c>
      <c r="C9" s="3">
        <v>1</v>
      </c>
      <c r="D9" s="3">
        <v>2</v>
      </c>
      <c r="E9" s="2">
        <f t="shared" si="0"/>
        <v>0.5</v>
      </c>
      <c r="F9" s="2">
        <f t="shared" si="1"/>
        <v>1.1905764773224401</v>
      </c>
    </row>
  </sheetData>
  <autoFilter ref="A1:F9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8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G12" sqref="G12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310</v>
      </c>
      <c r="B2" s="1" t="s">
        <v>22</v>
      </c>
      <c r="C2" s="3">
        <v>54</v>
      </c>
      <c r="D2" s="3">
        <v>20</v>
      </c>
      <c r="E2" s="2">
        <f>C2/D2</f>
        <v>2.7</v>
      </c>
      <c r="F2" s="2">
        <f>( (1+C2/D2)^(0.5+(0.01*D2^0.65)) ) / D2^0.05</f>
        <v>1.8149967567084724</v>
      </c>
    </row>
    <row r="3" spans="1:6" x14ac:dyDescent="0.3">
      <c r="A3" s="3">
        <v>323</v>
      </c>
      <c r="B3" s="1" t="s">
        <v>0</v>
      </c>
      <c r="C3" s="3">
        <v>52</v>
      </c>
      <c r="D3" s="3">
        <v>21</v>
      </c>
      <c r="E3" s="2">
        <f t="shared" ref="E3:E11" si="0">C3/D3</f>
        <v>2.4761904761904763</v>
      </c>
      <c r="F3" s="2">
        <f t="shared" ref="F3:F11" si="1">( (1+C3/D3)^(0.5+(0.01*D3^0.65)) ) / D3^0.05</f>
        <v>1.75222560386127</v>
      </c>
    </row>
    <row r="4" spans="1:6" x14ac:dyDescent="0.3">
      <c r="A4" s="3">
        <v>336</v>
      </c>
      <c r="B4" s="1" t="s">
        <v>32</v>
      </c>
      <c r="C4" s="3">
        <v>17</v>
      </c>
      <c r="D4" s="3">
        <v>10</v>
      </c>
      <c r="E4" s="2">
        <f t="shared" si="0"/>
        <v>1.7</v>
      </c>
      <c r="F4" s="2">
        <f t="shared" si="1"/>
        <v>1.5309118814948004</v>
      </c>
    </row>
    <row r="5" spans="1:6" x14ac:dyDescent="0.3">
      <c r="A5" s="3">
        <v>1</v>
      </c>
      <c r="B5" s="1" t="s">
        <v>2</v>
      </c>
      <c r="C5" s="3">
        <v>16</v>
      </c>
      <c r="D5" s="3">
        <v>30</v>
      </c>
      <c r="E5" s="2">
        <f t="shared" si="0"/>
        <v>0.53333333333333333</v>
      </c>
      <c r="F5" s="2">
        <f t="shared" si="1"/>
        <v>1.0861692541406252</v>
      </c>
    </row>
    <row r="6" spans="1:6" x14ac:dyDescent="0.3">
      <c r="A6" s="3">
        <v>304</v>
      </c>
      <c r="B6" s="1" t="s">
        <v>1</v>
      </c>
      <c r="C6" s="3">
        <v>9</v>
      </c>
      <c r="D6" s="3">
        <v>20</v>
      </c>
      <c r="E6" s="2">
        <f t="shared" si="0"/>
        <v>0.45</v>
      </c>
      <c r="F6" s="2">
        <f t="shared" si="1"/>
        <v>1.0640036911038158</v>
      </c>
    </row>
    <row r="7" spans="1:6" x14ac:dyDescent="0.3">
      <c r="A7" s="3">
        <v>374</v>
      </c>
      <c r="B7" s="1" t="s">
        <v>37</v>
      </c>
      <c r="C7" s="3">
        <v>4</v>
      </c>
      <c r="D7" s="3">
        <v>2</v>
      </c>
      <c r="E7" s="2">
        <f t="shared" si="0"/>
        <v>2</v>
      </c>
      <c r="F7" s="2">
        <f t="shared" si="1"/>
        <v>1.7021426842724279</v>
      </c>
    </row>
    <row r="8" spans="1:6" x14ac:dyDescent="0.3">
      <c r="A8" s="3">
        <v>330</v>
      </c>
      <c r="B8" s="1" t="s">
        <v>38</v>
      </c>
      <c r="C8" s="3">
        <v>3</v>
      </c>
      <c r="D8" s="3">
        <v>14</v>
      </c>
      <c r="E8" s="2">
        <f t="shared" si="0"/>
        <v>0.21428571428571427</v>
      </c>
      <c r="F8" s="2">
        <f t="shared" si="1"/>
        <v>0.97620559836183485</v>
      </c>
    </row>
    <row r="9" spans="1:6" x14ac:dyDescent="0.3">
      <c r="A9" s="3">
        <v>412</v>
      </c>
      <c r="B9" s="1" t="s">
        <v>8</v>
      </c>
      <c r="C9" s="3">
        <v>2</v>
      </c>
      <c r="D9" s="3">
        <v>3</v>
      </c>
      <c r="E9" s="2">
        <f t="shared" si="0"/>
        <v>0.66666666666666663</v>
      </c>
      <c r="F9" s="2">
        <f t="shared" si="1"/>
        <v>1.2348074068478341</v>
      </c>
    </row>
    <row r="10" spans="1:6" x14ac:dyDescent="0.3">
      <c r="A10" s="3">
        <v>441</v>
      </c>
      <c r="B10" s="1" t="s">
        <v>36</v>
      </c>
      <c r="C10" s="3">
        <v>2</v>
      </c>
      <c r="D10" s="3">
        <v>2</v>
      </c>
      <c r="E10" s="2">
        <f t="shared" si="0"/>
        <v>1</v>
      </c>
      <c r="F10" s="2">
        <f t="shared" si="1"/>
        <v>1.3809792878236986</v>
      </c>
    </row>
    <row r="11" spans="1:6" x14ac:dyDescent="0.3">
      <c r="A11" s="3">
        <v>379</v>
      </c>
      <c r="B11" s="1" t="s">
        <v>39</v>
      </c>
      <c r="C11" s="3">
        <v>1</v>
      </c>
      <c r="D11" s="3">
        <v>15</v>
      </c>
      <c r="E11" s="2">
        <f t="shared" si="0"/>
        <v>6.6666666666666666E-2</v>
      </c>
      <c r="F11" s="2">
        <f t="shared" si="1"/>
        <v>0.90539758112792268</v>
      </c>
    </row>
  </sheetData>
  <autoFilter ref="A1:F11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7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9" sqref="G9"/>
    </sheetView>
  </sheetViews>
  <sheetFormatPr baseColWidth="10" defaultRowHeight="14.4" x14ac:dyDescent="0.3"/>
  <cols>
    <col min="1" max="1" width="4.6640625" style="3" bestFit="1" customWidth="1"/>
    <col min="2" max="2" width="30.5546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323</v>
      </c>
      <c r="B2" s="1" t="s">
        <v>0</v>
      </c>
      <c r="C2" s="3">
        <v>59</v>
      </c>
      <c r="D2" s="3">
        <v>12</v>
      </c>
      <c r="E2" s="2">
        <f>C2/D2</f>
        <v>4.916666666666667</v>
      </c>
      <c r="F2" s="2">
        <f>( (1+C2/D2)^(0.5+(0.01*D2^0.65)) ) / D2^0.05</f>
        <v>2.3491243709483594</v>
      </c>
    </row>
    <row r="3" spans="1:6" x14ac:dyDescent="0.3">
      <c r="A3" s="3">
        <v>310</v>
      </c>
      <c r="B3" s="1" t="s">
        <v>22</v>
      </c>
      <c r="C3" s="3">
        <v>44</v>
      </c>
      <c r="D3" s="3">
        <v>18</v>
      </c>
      <c r="E3" s="2">
        <f t="shared" ref="E3:E8" si="0">C3/D3</f>
        <v>2.4444444444444446</v>
      </c>
      <c r="F3" s="2">
        <f t="shared" ref="F3:F8" si="1">( (1+C3/D3)^(0.5+(0.01*D3^0.65)) ) / D3^0.05</f>
        <v>1.7416136999850194</v>
      </c>
    </row>
    <row r="4" spans="1:6" x14ac:dyDescent="0.3">
      <c r="A4" s="3">
        <v>1</v>
      </c>
      <c r="B4" s="1" t="s">
        <v>2</v>
      </c>
      <c r="C4" s="3">
        <v>30</v>
      </c>
      <c r="D4" s="3">
        <v>26</v>
      </c>
      <c r="E4" s="2">
        <f t="shared" si="0"/>
        <v>1.1538461538461537</v>
      </c>
      <c r="F4" s="2">
        <f t="shared" si="1"/>
        <v>1.3290986204731272</v>
      </c>
    </row>
    <row r="5" spans="1:6" x14ac:dyDescent="0.3">
      <c r="A5" s="3">
        <v>441</v>
      </c>
      <c r="B5" s="1" t="s">
        <v>36</v>
      </c>
      <c r="C5" s="3">
        <v>6</v>
      </c>
      <c r="D5" s="3">
        <v>1</v>
      </c>
      <c r="E5" s="2">
        <f t="shared" si="0"/>
        <v>6</v>
      </c>
      <c r="F5" s="2">
        <f t="shared" si="1"/>
        <v>2.6977394349747961</v>
      </c>
    </row>
    <row r="6" spans="1:6" x14ac:dyDescent="0.3">
      <c r="A6" s="3">
        <v>447</v>
      </c>
      <c r="B6" s="1" t="s">
        <v>6</v>
      </c>
      <c r="C6" s="3">
        <v>3</v>
      </c>
      <c r="D6" s="3">
        <v>2</v>
      </c>
      <c r="E6" s="2">
        <f t="shared" si="0"/>
        <v>1.5</v>
      </c>
      <c r="F6" s="2">
        <f t="shared" si="1"/>
        <v>1.5493975061481748</v>
      </c>
    </row>
    <row r="7" spans="1:6" x14ac:dyDescent="0.3">
      <c r="A7" s="3">
        <v>342</v>
      </c>
      <c r="B7" s="1" t="s">
        <v>25</v>
      </c>
      <c r="C7" s="3">
        <v>1</v>
      </c>
      <c r="D7" s="3">
        <v>4</v>
      </c>
      <c r="E7" s="2">
        <f t="shared" si="0"/>
        <v>0.25</v>
      </c>
      <c r="F7" s="2">
        <f t="shared" si="1"/>
        <v>1.0489099649614901</v>
      </c>
    </row>
    <row r="8" spans="1:6" x14ac:dyDescent="0.3">
      <c r="A8" s="3">
        <v>389</v>
      </c>
      <c r="B8" s="1" t="s">
        <v>15</v>
      </c>
      <c r="C8" s="3">
        <v>1</v>
      </c>
      <c r="D8" s="3">
        <v>1</v>
      </c>
      <c r="E8" s="2">
        <f t="shared" si="0"/>
        <v>1</v>
      </c>
      <c r="F8" s="2">
        <f t="shared" si="1"/>
        <v>1.4240501955970717</v>
      </c>
    </row>
  </sheetData>
  <autoFilter ref="A1:F11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6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G13" sqref="G13"/>
    </sheetView>
  </sheetViews>
  <sheetFormatPr baseColWidth="10" defaultRowHeight="14.4" x14ac:dyDescent="0.3"/>
  <cols>
    <col min="1" max="1" width="4.6640625" style="3" bestFit="1" customWidth="1"/>
    <col min="2" max="2" width="30.5546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1</v>
      </c>
      <c r="B2" s="1" t="s">
        <v>2</v>
      </c>
      <c r="C2" s="3">
        <v>66</v>
      </c>
      <c r="D2" s="3">
        <v>28</v>
      </c>
      <c r="E2" s="2">
        <f>C2/D2</f>
        <v>2.3571428571428572</v>
      </c>
      <c r="F2" s="2">
        <f>( (1+C2/D2)^(0.5+(0.01*D2^0.65)) ) / D2^0.05</f>
        <v>1.7238757790570176</v>
      </c>
    </row>
    <row r="3" spans="1:6" x14ac:dyDescent="0.3">
      <c r="A3" s="3">
        <v>323</v>
      </c>
      <c r="B3" s="1" t="s">
        <v>0</v>
      </c>
      <c r="C3" s="3">
        <v>54</v>
      </c>
      <c r="D3" s="3">
        <v>17</v>
      </c>
      <c r="E3" s="2">
        <f t="shared" ref="E3:E12" si="0">C3/D3</f>
        <v>3.1764705882352939</v>
      </c>
      <c r="F3" s="2">
        <f t="shared" ref="F3:F12" si="1">( (1+C3/D3)^(0.5+(0.01*D3^0.65)) ) / D3^0.05</f>
        <v>1.9410374762679075</v>
      </c>
    </row>
    <row r="4" spans="1:6" x14ac:dyDescent="0.3">
      <c r="A4" s="3">
        <v>310</v>
      </c>
      <c r="B4" s="1" t="s">
        <v>22</v>
      </c>
      <c r="C4" s="3">
        <v>22</v>
      </c>
      <c r="D4" s="3">
        <v>19</v>
      </c>
      <c r="E4" s="2">
        <f t="shared" si="0"/>
        <v>1.1578947368421053</v>
      </c>
      <c r="F4" s="2">
        <f t="shared" si="1"/>
        <v>1.3357421206928255</v>
      </c>
    </row>
    <row r="5" spans="1:6" x14ac:dyDescent="0.3">
      <c r="A5" s="3">
        <v>336</v>
      </c>
      <c r="B5" s="1" t="s">
        <v>32</v>
      </c>
      <c r="C5" s="3">
        <v>18</v>
      </c>
      <c r="D5" s="3">
        <v>10</v>
      </c>
      <c r="E5" s="2">
        <f t="shared" si="0"/>
        <v>1.8</v>
      </c>
      <c r="F5" s="2">
        <f t="shared" si="1"/>
        <v>1.5615389851788573</v>
      </c>
    </row>
    <row r="6" spans="1:6" x14ac:dyDescent="0.3">
      <c r="A6" s="3">
        <v>342</v>
      </c>
      <c r="B6" s="1" t="s">
        <v>25</v>
      </c>
      <c r="C6" s="3">
        <v>6</v>
      </c>
      <c r="D6" s="3">
        <v>4</v>
      </c>
      <c r="E6" s="2">
        <f t="shared" si="0"/>
        <v>1.5</v>
      </c>
      <c r="F6" s="2">
        <f t="shared" si="1"/>
        <v>1.5089172976074914</v>
      </c>
    </row>
    <row r="7" spans="1:6" x14ac:dyDescent="0.3">
      <c r="A7" s="3">
        <v>441</v>
      </c>
      <c r="B7" s="1" t="s">
        <v>36</v>
      </c>
      <c r="C7" s="3">
        <v>4</v>
      </c>
      <c r="D7" s="3">
        <v>1</v>
      </c>
      <c r="E7" s="2">
        <f t="shared" si="0"/>
        <v>4</v>
      </c>
      <c r="F7" s="2">
        <f t="shared" si="1"/>
        <v>2.2723472664806792</v>
      </c>
    </row>
    <row r="8" spans="1:6" x14ac:dyDescent="0.3">
      <c r="A8" s="3">
        <v>304</v>
      </c>
      <c r="B8" s="1" t="s">
        <v>1</v>
      </c>
      <c r="C8" s="3">
        <v>4</v>
      </c>
      <c r="D8" s="3">
        <v>11</v>
      </c>
      <c r="E8" s="2">
        <f t="shared" si="0"/>
        <v>0.36363636363636365</v>
      </c>
      <c r="F8" s="2">
        <f t="shared" si="1"/>
        <v>1.0511893533141996</v>
      </c>
    </row>
    <row r="9" spans="1:6" x14ac:dyDescent="0.3">
      <c r="A9" s="3">
        <v>447</v>
      </c>
      <c r="B9" s="1" t="s">
        <v>6</v>
      </c>
      <c r="C9" s="3">
        <v>3</v>
      </c>
      <c r="D9" s="3">
        <v>2</v>
      </c>
      <c r="E9" s="2">
        <f t="shared" si="0"/>
        <v>1.5</v>
      </c>
      <c r="F9" s="2">
        <f t="shared" si="1"/>
        <v>1.5493975061481748</v>
      </c>
    </row>
    <row r="10" spans="1:6" x14ac:dyDescent="0.3">
      <c r="A10" s="3">
        <v>350</v>
      </c>
      <c r="B10" s="1" t="s">
        <v>40</v>
      </c>
      <c r="C10" s="3">
        <v>2</v>
      </c>
      <c r="D10" s="3">
        <v>2</v>
      </c>
      <c r="E10" s="2">
        <f t="shared" si="0"/>
        <v>1</v>
      </c>
      <c r="F10" s="2">
        <f t="shared" si="1"/>
        <v>1.3809792878236986</v>
      </c>
    </row>
    <row r="11" spans="1:6" x14ac:dyDescent="0.3">
      <c r="A11" s="3">
        <v>319</v>
      </c>
      <c r="B11" s="1" t="s">
        <v>41</v>
      </c>
      <c r="C11" s="3">
        <v>2</v>
      </c>
      <c r="D11" s="3">
        <v>4</v>
      </c>
      <c r="E11" s="2">
        <f t="shared" si="0"/>
        <v>0.5</v>
      </c>
      <c r="F11" s="2">
        <f t="shared" si="1"/>
        <v>1.1541931841879982</v>
      </c>
    </row>
    <row r="12" spans="1:6" x14ac:dyDescent="0.3">
      <c r="A12" s="3">
        <v>413</v>
      </c>
      <c r="B12" s="1" t="s">
        <v>31</v>
      </c>
      <c r="C12" s="3">
        <v>1</v>
      </c>
      <c r="D12" s="3">
        <v>3</v>
      </c>
      <c r="E12" s="2">
        <f t="shared" si="0"/>
        <v>0.33333333333333331</v>
      </c>
      <c r="F12" s="2">
        <f t="shared" si="1"/>
        <v>1.0994234194868693</v>
      </c>
    </row>
  </sheetData>
  <autoFilter ref="A1:F12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5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G7" sqref="G7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323</v>
      </c>
      <c r="B2" s="1" t="s">
        <v>0</v>
      </c>
      <c r="C2" s="3">
        <v>46</v>
      </c>
      <c r="D2" s="3">
        <v>19</v>
      </c>
      <c r="E2" s="2">
        <f>C2/D2</f>
        <v>2.4210526315789473</v>
      </c>
      <c r="F2" s="2">
        <f>( (1+C2/D2)^(0.5+(0.01*D2^0.65)) ) / D2^0.05</f>
        <v>1.7352214436792543</v>
      </c>
    </row>
    <row r="3" spans="1:6" x14ac:dyDescent="0.3">
      <c r="A3" s="3">
        <v>1</v>
      </c>
      <c r="B3" s="1" t="s">
        <v>2</v>
      </c>
      <c r="C3" s="3">
        <v>30</v>
      </c>
      <c r="D3" s="3">
        <v>27</v>
      </c>
      <c r="E3" s="2">
        <f t="shared" ref="E3:E6" si="0">C3/D3</f>
        <v>1.1111111111111112</v>
      </c>
      <c r="F3" s="2">
        <f t="shared" ref="F3:F6" si="1">( (1+C3/D3)^(0.5+(0.01*D3^0.65)) ) / D3^0.05</f>
        <v>1.3132043697804423</v>
      </c>
    </row>
    <row r="4" spans="1:6" x14ac:dyDescent="0.3">
      <c r="A4" s="3">
        <v>310</v>
      </c>
      <c r="B4" s="1" t="s">
        <v>22</v>
      </c>
      <c r="C4" s="3">
        <v>20</v>
      </c>
      <c r="D4" s="3">
        <v>15</v>
      </c>
      <c r="E4" s="2">
        <f t="shared" si="0"/>
        <v>1.3333333333333333</v>
      </c>
      <c r="F4" s="2">
        <f t="shared" si="1"/>
        <v>1.401448768092205</v>
      </c>
    </row>
    <row r="5" spans="1:6" x14ac:dyDescent="0.3">
      <c r="A5" s="3">
        <v>304</v>
      </c>
      <c r="B5" s="1" t="s">
        <v>1</v>
      </c>
      <c r="C5" s="3">
        <v>2</v>
      </c>
      <c r="D5" s="3">
        <v>7</v>
      </c>
      <c r="E5" s="2">
        <f t="shared" si="0"/>
        <v>0.2857142857142857</v>
      </c>
      <c r="F5" s="2">
        <f t="shared" si="1"/>
        <v>1.0379676303081793</v>
      </c>
    </row>
    <row r="6" spans="1:6" x14ac:dyDescent="0.3">
      <c r="A6" s="3">
        <v>350</v>
      </c>
      <c r="B6" s="1" t="s">
        <v>40</v>
      </c>
      <c r="C6" s="3">
        <v>2</v>
      </c>
      <c r="D6" s="3">
        <v>2</v>
      </c>
      <c r="E6" s="2">
        <f t="shared" si="0"/>
        <v>1</v>
      </c>
      <c r="F6" s="2">
        <f t="shared" si="1"/>
        <v>1.3809792878236986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4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G10" sqref="G10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310</v>
      </c>
      <c r="B2" s="1" t="s">
        <v>22</v>
      </c>
      <c r="C2" s="3">
        <v>17</v>
      </c>
      <c r="D2" s="3">
        <v>9</v>
      </c>
      <c r="E2" s="2">
        <f>C2/D2</f>
        <v>1.8888888888888888</v>
      </c>
      <c r="F2" s="2">
        <f>( (1+C2/D2)^(0.5+(0.01*D2^0.65)) ) / D2^0.05</f>
        <v>1.5917364035168877</v>
      </c>
    </row>
    <row r="3" spans="1:6" x14ac:dyDescent="0.3">
      <c r="A3" s="3">
        <v>330</v>
      </c>
      <c r="B3" s="1" t="s">
        <v>38</v>
      </c>
      <c r="C3" s="3">
        <v>4</v>
      </c>
      <c r="D3" s="3">
        <v>7</v>
      </c>
      <c r="E3" s="2">
        <f t="shared" ref="E3:E9" si="0">C3/D3</f>
        <v>0.5714285714285714</v>
      </c>
      <c r="F3" s="2">
        <f t="shared" ref="F3:F9" si="1">( (1+C3/D3)^(0.5+(0.01*D3^0.65)) ) / D3^0.05</f>
        <v>1.1557029458837926</v>
      </c>
    </row>
    <row r="4" spans="1:6" x14ac:dyDescent="0.3">
      <c r="A4" s="3">
        <v>344</v>
      </c>
      <c r="B4" s="1" t="s">
        <v>42</v>
      </c>
      <c r="C4" s="3">
        <v>2</v>
      </c>
      <c r="D4" s="3">
        <v>4</v>
      </c>
      <c r="E4" s="2">
        <f t="shared" si="0"/>
        <v>0.5</v>
      </c>
      <c r="F4" s="2">
        <f t="shared" si="1"/>
        <v>1.1541931841879982</v>
      </c>
    </row>
    <row r="5" spans="1:6" x14ac:dyDescent="0.3">
      <c r="A5" s="3">
        <v>386</v>
      </c>
      <c r="B5" s="1" t="s">
        <v>35</v>
      </c>
      <c r="C5" s="3">
        <v>2</v>
      </c>
      <c r="D5" s="3">
        <v>2</v>
      </c>
      <c r="E5" s="2">
        <f t="shared" si="0"/>
        <v>1</v>
      </c>
      <c r="F5" s="2">
        <f t="shared" si="1"/>
        <v>1.3809792878236986</v>
      </c>
    </row>
    <row r="6" spans="1:6" x14ac:dyDescent="0.3">
      <c r="A6" s="3">
        <v>323</v>
      </c>
      <c r="B6" s="1" t="s">
        <v>0</v>
      </c>
      <c r="C6" s="3">
        <v>2</v>
      </c>
      <c r="D6" s="3">
        <v>9</v>
      </c>
      <c r="E6" s="2">
        <f t="shared" si="0"/>
        <v>0.22222222222222221</v>
      </c>
      <c r="F6" s="2">
        <f t="shared" si="1"/>
        <v>0.99884509713160774</v>
      </c>
    </row>
    <row r="7" spans="1:6" x14ac:dyDescent="0.3">
      <c r="A7" s="3">
        <v>382</v>
      </c>
      <c r="B7" s="1" t="s">
        <v>43</v>
      </c>
      <c r="C7" s="3">
        <v>2</v>
      </c>
      <c r="D7" s="3">
        <v>3</v>
      </c>
      <c r="E7" s="2">
        <f t="shared" si="0"/>
        <v>0.66666666666666663</v>
      </c>
      <c r="F7" s="2">
        <f t="shared" si="1"/>
        <v>1.2348074068478341</v>
      </c>
    </row>
    <row r="8" spans="1:6" x14ac:dyDescent="0.3">
      <c r="A8" s="3">
        <v>1</v>
      </c>
      <c r="B8" s="1" t="s">
        <v>2</v>
      </c>
      <c r="C8" s="3">
        <v>1</v>
      </c>
      <c r="D8" s="3">
        <v>20</v>
      </c>
      <c r="E8" s="2">
        <f t="shared" si="0"/>
        <v>0.05</v>
      </c>
      <c r="F8" s="2">
        <f t="shared" si="1"/>
        <v>0.88517339803926198</v>
      </c>
    </row>
    <row r="9" spans="1:6" x14ac:dyDescent="0.3">
      <c r="A9" s="3">
        <v>347</v>
      </c>
      <c r="B9" s="1" t="s">
        <v>5</v>
      </c>
      <c r="C9" s="3">
        <v>1</v>
      </c>
      <c r="D9" s="3">
        <v>2</v>
      </c>
      <c r="E9" s="2">
        <f t="shared" si="0"/>
        <v>0.5</v>
      </c>
      <c r="F9" s="2">
        <f t="shared" si="1"/>
        <v>1.1905764773224401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3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G7" sqref="G7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310</v>
      </c>
      <c r="B2" s="1" t="s">
        <v>22</v>
      </c>
      <c r="C2" s="3">
        <v>22</v>
      </c>
      <c r="D2" s="3">
        <v>11</v>
      </c>
      <c r="E2" s="2">
        <f>C2/D2</f>
        <v>2</v>
      </c>
      <c r="F2" s="2">
        <f>( (1+C2/D2)^(0.5+(0.01*D2^0.65)) ) / D2^0.05</f>
        <v>1.6186960219412663</v>
      </c>
    </row>
    <row r="3" spans="1:6" x14ac:dyDescent="0.3">
      <c r="A3" s="3">
        <v>1</v>
      </c>
      <c r="B3" s="1" t="s">
        <v>2</v>
      </c>
      <c r="C3" s="3">
        <v>18</v>
      </c>
      <c r="D3" s="3">
        <v>22</v>
      </c>
      <c r="E3" s="2">
        <f t="shared" ref="E3:E6" si="0">C3/D3</f>
        <v>0.81818181818181823</v>
      </c>
      <c r="F3" s="2">
        <f t="shared" ref="F3:F6" si="1">( (1+C3/D3)^(0.5+(0.01*D3^0.65)) ) / D3^0.05</f>
        <v>1.2079783424441259</v>
      </c>
    </row>
    <row r="4" spans="1:6" x14ac:dyDescent="0.3">
      <c r="A4" s="3">
        <v>336</v>
      </c>
      <c r="B4" s="1" t="s">
        <v>32</v>
      </c>
      <c r="C4" s="3">
        <v>16</v>
      </c>
      <c r="D4" s="3">
        <v>11</v>
      </c>
      <c r="E4" s="2">
        <f t="shared" si="0"/>
        <v>1.4545454545454546</v>
      </c>
      <c r="F4" s="2">
        <f t="shared" si="1"/>
        <v>1.4502689884890398</v>
      </c>
    </row>
    <row r="5" spans="1:6" x14ac:dyDescent="0.3">
      <c r="A5" s="3">
        <v>323</v>
      </c>
      <c r="B5" s="1" t="s">
        <v>0</v>
      </c>
      <c r="C5" s="3">
        <v>2</v>
      </c>
      <c r="D5" s="3">
        <v>9</v>
      </c>
      <c r="E5" s="2">
        <f t="shared" si="0"/>
        <v>0.22222222222222221</v>
      </c>
      <c r="F5" s="2">
        <f t="shared" si="1"/>
        <v>0.99884509713160774</v>
      </c>
    </row>
    <row r="6" spans="1:6" x14ac:dyDescent="0.3">
      <c r="A6" s="3">
        <v>338</v>
      </c>
      <c r="B6" s="1" t="s">
        <v>10</v>
      </c>
      <c r="C6" s="3">
        <v>2</v>
      </c>
      <c r="D6" s="3">
        <v>4</v>
      </c>
      <c r="E6" s="2">
        <f t="shared" si="0"/>
        <v>0.5</v>
      </c>
      <c r="F6" s="2">
        <f t="shared" si="1"/>
        <v>1.1541931841879982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2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9" sqref="G9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310</v>
      </c>
      <c r="B2" s="1" t="s">
        <v>22</v>
      </c>
      <c r="C2" s="3">
        <v>14</v>
      </c>
      <c r="D2" s="3">
        <v>10</v>
      </c>
      <c r="E2" s="2">
        <f>C2/D2</f>
        <v>1.4</v>
      </c>
      <c r="F2" s="2">
        <f>( (1+C2/D2)^(0.5+(0.01*D2^0.65)) ) / D2^0.05</f>
        <v>1.4357837481407079</v>
      </c>
    </row>
    <row r="3" spans="1:6" x14ac:dyDescent="0.3">
      <c r="A3" s="3">
        <v>304</v>
      </c>
      <c r="B3" s="1" t="s">
        <v>1</v>
      </c>
      <c r="C3" s="3">
        <v>4</v>
      </c>
      <c r="D3" s="3">
        <v>14</v>
      </c>
      <c r="E3" s="2">
        <f t="shared" ref="E3:E8" si="0">C3/D3</f>
        <v>0.2857142857142857</v>
      </c>
      <c r="F3" s="2">
        <f t="shared" ref="F3:F8" si="1">( (1+C3/D3)^(0.5+(0.01*D3^0.65)) ) / D3^0.05</f>
        <v>1.0077040083742859</v>
      </c>
    </row>
    <row r="4" spans="1:6" x14ac:dyDescent="0.3">
      <c r="A4" s="3">
        <v>1</v>
      </c>
      <c r="B4" s="1" t="s">
        <v>2</v>
      </c>
      <c r="C4" s="3">
        <v>3</v>
      </c>
      <c r="D4" s="3">
        <v>24</v>
      </c>
      <c r="E4" s="2">
        <f t="shared" si="0"/>
        <v>0.125</v>
      </c>
      <c r="F4" s="2">
        <f t="shared" si="1"/>
        <v>0.91327631258191322</v>
      </c>
    </row>
    <row r="5" spans="1:6" x14ac:dyDescent="0.3">
      <c r="A5" s="3">
        <v>389</v>
      </c>
      <c r="B5" s="1" t="s">
        <v>15</v>
      </c>
      <c r="C5" s="3">
        <v>2</v>
      </c>
      <c r="D5" s="3">
        <v>1</v>
      </c>
      <c r="E5" s="2">
        <f t="shared" si="0"/>
        <v>2</v>
      </c>
      <c r="F5" s="2">
        <f t="shared" si="1"/>
        <v>1.7511842392608012</v>
      </c>
    </row>
    <row r="6" spans="1:6" x14ac:dyDescent="0.3">
      <c r="A6" s="3">
        <v>342</v>
      </c>
      <c r="B6" s="1" t="s">
        <v>25</v>
      </c>
      <c r="C6" s="3">
        <v>2</v>
      </c>
      <c r="D6" s="3">
        <v>4</v>
      </c>
      <c r="E6" s="2">
        <f t="shared" si="0"/>
        <v>0.5</v>
      </c>
      <c r="F6" s="2">
        <f t="shared" si="1"/>
        <v>1.1541931841879982</v>
      </c>
    </row>
    <row r="7" spans="1:6" x14ac:dyDescent="0.3">
      <c r="A7" s="3">
        <v>350</v>
      </c>
      <c r="B7" s="1" t="s">
        <v>40</v>
      </c>
      <c r="C7" s="3">
        <v>2</v>
      </c>
      <c r="D7" s="3">
        <v>1</v>
      </c>
      <c r="E7" s="2">
        <f t="shared" si="0"/>
        <v>2</v>
      </c>
      <c r="F7" s="2">
        <f t="shared" si="1"/>
        <v>1.7511842392608012</v>
      </c>
    </row>
    <row r="8" spans="1:6" x14ac:dyDescent="0.3">
      <c r="A8" s="3">
        <v>386</v>
      </c>
      <c r="B8" s="1" t="s">
        <v>35</v>
      </c>
      <c r="C8" s="3">
        <v>2</v>
      </c>
      <c r="D8" s="3">
        <v>2</v>
      </c>
      <c r="E8" s="2">
        <f t="shared" si="0"/>
        <v>1</v>
      </c>
      <c r="F8" s="2">
        <f t="shared" si="1"/>
        <v>1.3809792878236986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1" priority="1">
      <formula>AND($D1&lt;=3,$D1&gt;=1)</formula>
    </cfRule>
  </conditionalFormatting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G4" sqref="G4"/>
    </sheetView>
  </sheetViews>
  <sheetFormatPr baseColWidth="10" defaultRowHeight="14.4" x14ac:dyDescent="0.3"/>
  <cols>
    <col min="1" max="1" width="4.6640625" style="3" bestFit="1" customWidth="1"/>
    <col min="2" max="2" width="25.88671875" style="1" bestFit="1" customWidth="1"/>
    <col min="3" max="3" width="8.21875" style="3" bestFit="1" customWidth="1"/>
    <col min="4" max="4" width="7" style="3" bestFit="1" customWidth="1"/>
    <col min="5" max="5" width="9.77734375" style="2" bestFit="1" customWidth="1"/>
    <col min="6" max="6" width="8.6640625" style="2" bestFit="1" customWidth="1"/>
  </cols>
  <sheetData>
    <row r="1" spans="1:6" s="1" customFormat="1" x14ac:dyDescent="0.3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</row>
    <row r="2" spans="1:6" x14ac:dyDescent="0.3">
      <c r="A2" s="3">
        <v>1</v>
      </c>
      <c r="B2" s="1" t="s">
        <v>2</v>
      </c>
      <c r="C2" s="3">
        <v>2</v>
      </c>
      <c r="D2" s="3">
        <v>22</v>
      </c>
      <c r="E2" s="2">
        <f>C2/D2</f>
        <v>9.0909090909090912E-2</v>
      </c>
      <c r="F2" s="2">
        <f>( (1+C2/D2)^(0.5+(0.01*D2^0.65)) ) / D2^0.05</f>
        <v>0.90072270041288982</v>
      </c>
    </row>
    <row r="3" spans="1:6" x14ac:dyDescent="0.3">
      <c r="A3" s="3">
        <v>304</v>
      </c>
      <c r="B3" s="1" t="s">
        <v>1</v>
      </c>
      <c r="C3" s="3">
        <v>2</v>
      </c>
      <c r="D3" s="3">
        <v>13</v>
      </c>
      <c r="E3" s="2">
        <f>C3/D3</f>
        <v>0.15384615384615385</v>
      </c>
      <c r="F3" s="2">
        <f>( (1+C3/D3)^(0.5+(0.01*D3^0.65)) ) / D3^0.05</f>
        <v>0.95207028819959905</v>
      </c>
    </row>
  </sheetData>
  <autoFilter ref="A1:F17"/>
  <conditionalFormatting sqref="F2: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F1048576">
    <cfRule type="expression" dxfId="0" priority="1">
      <formula>AND($D1&lt;=3,$D1&gt;=1)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BL43</vt:lpstr>
      <vt:lpstr>BL42</vt:lpstr>
      <vt:lpstr>BL41</vt:lpstr>
      <vt:lpstr>BL40</vt:lpstr>
      <vt:lpstr>BL39</vt:lpstr>
      <vt:lpstr>BL38</vt:lpstr>
      <vt:lpstr>BL37</vt:lpstr>
      <vt:lpstr>BL36</vt:lpstr>
      <vt:lpstr>BL35</vt:lpstr>
      <vt:lpstr>BL34</vt:lpstr>
      <vt:lpstr>BL33</vt:lpstr>
      <vt:lpstr>BL32</vt:lpstr>
      <vt:lpstr>BL31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EchtkPvL</dc:creator>
  <cp:lastModifiedBy>EchtkPvL</cp:lastModifiedBy>
  <dcterms:created xsi:type="dcterms:W3CDTF">2022-10-17T20:06:10Z</dcterms:created>
  <dcterms:modified xsi:type="dcterms:W3CDTF">2022-10-17T20:39:15Z</dcterms:modified>
</cp:coreProperties>
</file>